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18 от 01.08.2024 Решение о внес.изм\"/>
    </mc:Choice>
  </mc:AlternateContent>
  <xr:revisionPtr revIDLastSave="0" documentId="13_ncr:1_{3BD8998B-22AB-47CD-8348-596CD9FE240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T66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6" i="1"/>
  <c r="AI56" i="1"/>
  <c r="AN56" i="1"/>
  <c r="AJ57" i="1"/>
  <c r="AJ56" i="1" s="1"/>
  <c r="AK57" i="1"/>
  <c r="AK56" i="1" s="1"/>
  <c r="AL57" i="1"/>
  <c r="AL56" i="1" s="1"/>
  <c r="AM57" i="1"/>
  <c r="AM56" i="1" s="1"/>
  <c r="T60" i="1"/>
  <c r="AI60" i="1"/>
  <c r="AN60" i="1"/>
  <c r="AI25" i="1" l="1"/>
  <c r="T30" i="1" l="1"/>
  <c r="T18" i="1" l="1"/>
  <c r="T17" i="1" s="1"/>
  <c r="T13" i="1"/>
  <c r="T12" i="1" s="1"/>
  <c r="AI30" i="1" l="1"/>
  <c r="AI24" i="1" s="1"/>
  <c r="AN66" i="1" l="1"/>
  <c r="AM66" i="1"/>
  <c r="AL66" i="1"/>
  <c r="AK66" i="1"/>
  <c r="AJ66" i="1"/>
  <c r="AI66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<sst xmlns="http://schemas.openxmlformats.org/spreadsheetml/2006/main" count="315" uniqueCount="184">
  <si>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</si>
  <si>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</si>
  <si>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</si>
  <si>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</si>
  <si>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</si>
  <si>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</si>
  <si>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</si>
  <si>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</si>
  <si>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</si>
  <si>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</si>
  <si>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</si>
  <si>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</si>
  <si>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</si>
  <si>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</si>
  <si>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</si>
  <si>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</si>
  <si>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</si>
  <si>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</si>
  <si>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</si>
  <si>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</si>
  <si>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</si>
  <si>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</si>
  <si>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</si>
  <si>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</si>
  <si>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</si>
  <si>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</si>
  <si>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</si>
  <si>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</si>
  <si>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</si>
  <si>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</si>
  <si>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</si>
  <si>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</si>
  <si>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</si>
  <si>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</si>
  <si>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</si>
  <si>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</si>
  <si>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</si>
  <si>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</si>
  <si>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</si>
  <si>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</si>
  <si>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</si>
  <si>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</si>
  <si>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</si>
  <si>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</si>
  <si>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</si>
  <si>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</si>
  <si>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</si>
  <si>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</si>
  <si>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</si>
  <si>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</si>
  <si>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</si>
  <si>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</si>
  <si>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</si>
  <si>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</si>
  <si>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</si>
  <si>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</si>
  <si>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</si>
  <si>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</si>
  <si>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</si>
  <si>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</si>
  <si>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</si>
  <si>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</si>
  <si>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</si>
  <si>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</si>
  <si>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</si>
  <si>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</si>
  <si>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</si>
  <si>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</si>
  <si>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</si>
  <si>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</si>
  <si>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</si>
  <si>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</si>
  <si>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</si>
  <si>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</si>
  <si>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</si>
  <si>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</si>
  <si>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</si>
  <si>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</si>
  <si>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</si>
  <si>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</si>
  <si>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</si>
  <si>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</si>
  <si>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</si>
  <si>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</si>
  <si>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</si>
  <si>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</si>
  <si>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</si>
  <si>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</si>
  <si>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</si>
  <si>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</si>
  <si>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</si>
  <si>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</si>
  <si>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</si>
  <si>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</si>
  <si>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</si>
  <si>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</si>
  <si>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</si>
  <si>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</si>
  <si>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</si>
  <si>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</si>
  <si>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</si>
  <si>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</si>
  <si>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</si>
  <si>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</si>
  <si>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</si>
  <si>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</si>
  <si>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</si>
  <si>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</si>
  <si>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</si>
  <si>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</si>
  <si>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</si>
  <si>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</si>
  <si>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</si>
  <si>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</si>
  <si>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</si>
  <si>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</si>
  <si>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</si>
  <si>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</si>
  <si>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</si>
  <si>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</si>
  <si>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</si>
  <si>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</si>
  <si>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</si>
  <si>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</si>
  <si>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</si>
  <si>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</si>
  <si>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</si>
  <si>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</si>
  <si>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</si>
  <si>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</si>
  <si>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</si>
  <si>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</si>
  <si>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</si>
  <si>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</si>
  <si>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</si>
  <si>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</si>
  <si>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</si>
  <si>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</si>
  <si>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</si>
  <si>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</si>
  <si>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</si>
  <si>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</si>
  <si>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</si>
  <si>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</si>
  <si>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</si>
  <si>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</si>
  <si>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</si>
  <si>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</si>
  <si>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</si>
  <si>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</si>
  <si>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</si>
  <si>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</si>
  <si>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</si>
  <si>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</si>
  <si>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</si>
  <si>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</si>
  <si>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</si>
  <si>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</si>
  <si>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</si>
  <si>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</si>
  <si>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</si>
  <si>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</si>
  <si>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</si>
  <si>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</si>
  <si>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</si>
  <si>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</si>
  <si>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</si>
  <si>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</si>
  <si>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</si>
  <si>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</si>
  <si>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</si>
  <si>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</si>
  <si>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</si>
  <si>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</si>
  <si>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</si>
  <si>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</si>
  <si>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период 2025 и 2026 годов""</t>
  </si>
  <si>
    <t>Муниципальная программа "Ремонт, содержание и оснащение системой безопасности муниципального административного здания Митякинского сельского поселения"</t>
  </si>
  <si>
    <t xml:space="preserve">Подпрограмма "Ремонт, содержание и оснащение системой безопасности муниципального административного здания Митякинского сельского поселения" </t>
  </si>
  <si>
    <t>Расходы на закупку товаров, работ и услуг для ремонта, содержания административного здания</t>
  </si>
  <si>
    <t>11.1.00.20450</t>
  </si>
  <si>
    <t>11.1.0.00000</t>
  </si>
  <si>
    <t>11.0.00.00000</t>
  </si>
  <si>
    <t>Приложение 6 к решению Собрания депутатов Митякинского сельского поселения №18 от 01.08.2024 г. "О внесениии изменений в решение 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</si>
</sst>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4" fontId="17" fillId="0" borderId="3" xfId="0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23" fillId="0" borderId="0" xfId="0" applyFont="1" applyAlignment="1">
      <alignment horizontal="center" vertical="center"/>
    </xf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81"/>
  <sheetViews>
    <sheetView tabSelected="1" topLeftCell="A66" workbookViewId="0">
      <selection activeCell="S1" sqref="S1:AN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92" t="s">
        <v>183</v>
      </c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12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22"/>
      <c r="AJ2" s="22"/>
      <c r="AK2" s="22"/>
      <c r="AL2" s="22"/>
      <c r="AM2" s="22"/>
      <c r="AN2" s="22" t="s">
        <v>175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0.75" hidden="1" customHeight="1" x14ac:dyDescent="0.25">
      <c r="A3" s="4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2"/>
      <c r="AJ4" s="22"/>
      <c r="AK4" s="22"/>
      <c r="AL4" s="22"/>
      <c r="AM4" s="22"/>
      <c r="AN4" s="22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2"/>
      <c r="AJ5" s="22"/>
      <c r="AK5" s="22"/>
      <c r="AL5" s="22"/>
      <c r="AM5" s="22"/>
      <c r="AN5" s="22" t="s">
        <v>171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2"/>
      <c r="AK6" s="22"/>
      <c r="AL6" s="22"/>
      <c r="AM6" s="22"/>
      <c r="AN6" s="22" t="s">
        <v>176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5" t="s">
        <v>172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160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166</v>
      </c>
      <c r="AJ10" s="50"/>
      <c r="AK10" s="50"/>
      <c r="AL10" s="50"/>
      <c r="AM10" s="50"/>
      <c r="AN10" s="50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7">
        <f>T12+T17+T20+T24+T36+T40+T49+T56+T60+T64+T66+T46+T53</f>
        <v>18391.499999999996</v>
      </c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>
        <f t="shared" ref="AI11:AN11" si="0">AI12+AI20+AI24+AI36+AI40+AI49+AI56+AI60+AI64+AI66</f>
        <v>11336.199999999999</v>
      </c>
      <c r="AJ11" s="77">
        <f t="shared" si="0"/>
        <v>0</v>
      </c>
      <c r="AK11" s="77">
        <f t="shared" si="0"/>
        <v>0</v>
      </c>
      <c r="AL11" s="77">
        <f t="shared" si="0"/>
        <v>0</v>
      </c>
      <c r="AM11" s="77">
        <f t="shared" si="0"/>
        <v>0</v>
      </c>
      <c r="AN11" s="77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77">
        <f>T13</f>
        <v>355.2</v>
      </c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94" t="s">
        <v>10</v>
      </c>
      <c r="AP12" s="94" t="s">
        <v>11</v>
      </c>
      <c r="AQ12" s="94" t="s">
        <v>12</v>
      </c>
      <c r="AR12" s="94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8">
        <f>T15+T16</f>
        <v>355.2</v>
      </c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>
        <v>0</v>
      </c>
      <c r="AJ13" s="78">
        <v>0</v>
      </c>
      <c r="AK13" s="78">
        <v>0</v>
      </c>
      <c r="AL13" s="78">
        <v>0</v>
      </c>
      <c r="AM13" s="78">
        <v>0</v>
      </c>
      <c r="AN13" s="78">
        <v>0</v>
      </c>
      <c r="AO13" s="94" t="s">
        <v>5</v>
      </c>
      <c r="AP13" s="94" t="s">
        <v>6</v>
      </c>
      <c r="AQ13" s="94" t="s">
        <v>7</v>
      </c>
      <c r="AR13" s="94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8">
        <v>0</v>
      </c>
      <c r="AJ14" s="78">
        <v>0</v>
      </c>
      <c r="AK14" s="78">
        <v>0</v>
      </c>
      <c r="AL14" s="78">
        <v>0</v>
      </c>
      <c r="AM14" s="78">
        <v>0</v>
      </c>
      <c r="AN14" s="78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8">
        <v>355.2</v>
      </c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>
        <v>0</v>
      </c>
      <c r="AJ15" s="78">
        <v>0</v>
      </c>
      <c r="AK15" s="78">
        <v>0</v>
      </c>
      <c r="AL15" s="78">
        <v>0</v>
      </c>
      <c r="AM15" s="78">
        <v>0</v>
      </c>
      <c r="AN15" s="78">
        <v>0</v>
      </c>
      <c r="AO15" s="12"/>
      <c r="AP15" s="12"/>
      <c r="AQ15" s="12"/>
      <c r="AR15" s="12"/>
    </row>
    <row r="16" spans="1:55" ht="21.75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4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1613.4</v>
      </c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3">
        <f>T19</f>
        <v>1613.4</v>
      </c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78">
        <v>0</v>
      </c>
      <c r="AJ18" s="78">
        <v>0</v>
      </c>
      <c r="AK18" s="78">
        <v>0</v>
      </c>
      <c r="AL18" s="78">
        <v>0</v>
      </c>
      <c r="AM18" s="78">
        <v>0</v>
      </c>
      <c r="AN18" s="78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3">
        <v>1613.4</v>
      </c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78">
        <v>0</v>
      </c>
      <c r="AJ19" s="78">
        <v>0</v>
      </c>
      <c r="AK19" s="78">
        <v>0</v>
      </c>
      <c r="AL19" s="78">
        <v>0</v>
      </c>
      <c r="AM19" s="78">
        <v>0</v>
      </c>
      <c r="AN19" s="78">
        <v>0</v>
      </c>
      <c r="AO19" s="13"/>
      <c r="AP19" s="13"/>
      <c r="AQ19" s="13"/>
      <c r="AR19" s="13"/>
    </row>
    <row r="20" spans="1:44" ht="46.5" customHeight="1" x14ac:dyDescent="0.25">
      <c r="A20" s="28" t="s">
        <v>121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77">
        <f>T21</f>
        <v>10</v>
      </c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8">
        <f>T23</f>
        <v>10</v>
      </c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>
        <v>0</v>
      </c>
      <c r="AJ21" s="78">
        <v>0</v>
      </c>
      <c r="AK21" s="78">
        <v>0</v>
      </c>
      <c r="AL21" s="78">
        <v>0</v>
      </c>
      <c r="AM21" s="78">
        <v>0</v>
      </c>
      <c r="AN21" s="78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>
        <v>0</v>
      </c>
      <c r="AJ22" s="78">
        <v>0</v>
      </c>
      <c r="AK22" s="78">
        <v>0</v>
      </c>
      <c r="AL22" s="78">
        <v>0</v>
      </c>
      <c r="AM22" s="78">
        <v>0</v>
      </c>
      <c r="AN22" s="78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8">
        <v>10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>
        <v>0</v>
      </c>
      <c r="AJ23" s="78">
        <v>0</v>
      </c>
      <c r="AK23" s="78">
        <v>0</v>
      </c>
      <c r="AL23" s="78">
        <v>0</v>
      </c>
      <c r="AM23" s="78">
        <v>0</v>
      </c>
      <c r="AN23" s="78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77">
        <f>T25+T30</f>
        <v>1030.0999999999999</v>
      </c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7">
        <f>AI25+AI30</f>
        <v>0</v>
      </c>
      <c r="AJ24" s="77">
        <f t="shared" ref="AJ24:AN24" si="1">AJ25+AJ30</f>
        <v>0</v>
      </c>
      <c r="AK24" s="77">
        <f t="shared" si="1"/>
        <v>0</v>
      </c>
      <c r="AL24" s="77">
        <f t="shared" si="1"/>
        <v>0</v>
      </c>
      <c r="AM24" s="77">
        <f t="shared" si="1"/>
        <v>0</v>
      </c>
      <c r="AN24" s="7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8">
        <f>T27+T29</f>
        <v>625.70000000000005</v>
      </c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>
        <f>AI27+AI29</f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>
        <v>0</v>
      </c>
      <c r="AJ26" s="78">
        <v>0</v>
      </c>
      <c r="AK26" s="78">
        <v>0</v>
      </c>
      <c r="AL26" s="78">
        <v>0</v>
      </c>
      <c r="AM26" s="78">
        <v>0</v>
      </c>
      <c r="AN26" s="78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8">
        <v>176.8</v>
      </c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>
        <v>0</v>
      </c>
      <c r="AJ27" s="78">
        <v>0</v>
      </c>
      <c r="AK27" s="78">
        <v>0</v>
      </c>
      <c r="AL27" s="78">
        <v>0</v>
      </c>
      <c r="AM27" s="78">
        <v>0</v>
      </c>
      <c r="AN27" s="78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>
        <v>0</v>
      </c>
      <c r="AJ28" s="78">
        <v>0</v>
      </c>
      <c r="AK28" s="78">
        <v>0</v>
      </c>
      <c r="AL28" s="78">
        <v>0</v>
      </c>
      <c r="AM28" s="78">
        <v>0</v>
      </c>
      <c r="AN28" s="78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8">
        <v>448.9</v>
      </c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>
        <v>0</v>
      </c>
      <c r="AJ29" s="78">
        <v>0</v>
      </c>
      <c r="AK29" s="78">
        <v>0</v>
      </c>
      <c r="AL29" s="78">
        <v>0</v>
      </c>
      <c r="AM29" s="78">
        <v>0</v>
      </c>
      <c r="AN29" s="78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8">
        <f>T31+T32+T33</f>
        <v>404.4</v>
      </c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>
        <f>AI31+AI32</f>
        <v>0</v>
      </c>
      <c r="AJ30" s="78"/>
      <c r="AK30" s="78"/>
      <c r="AL30" s="78"/>
      <c r="AM30" s="78"/>
      <c r="AN30" s="78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8">
        <v>399.4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>
        <v>0</v>
      </c>
      <c r="AJ31" s="78"/>
      <c r="AK31" s="78"/>
      <c r="AL31" s="78"/>
      <c r="AM31" s="78"/>
      <c r="AN31" s="78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1" t="s">
        <v>21</v>
      </c>
      <c r="R32" s="20" t="s">
        <v>36</v>
      </c>
      <c r="S32" s="20" t="s">
        <v>28</v>
      </c>
      <c r="T32" s="78">
        <v>5</v>
      </c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8">
        <v>0</v>
      </c>
      <c r="AO32" s="13"/>
      <c r="AP32" s="13"/>
      <c r="AQ32" s="13"/>
      <c r="AR32" s="13"/>
    </row>
    <row r="33" spans="1:44" ht="13.5" hidden="1" customHeight="1" x14ac:dyDescent="0.25">
      <c r="A33" s="69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8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4.25" hidden="1" customHeight="1" x14ac:dyDescent="0.25"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13"/>
      <c r="AP34" s="13"/>
      <c r="AQ34" s="13"/>
      <c r="AR34" s="13"/>
    </row>
    <row r="35" spans="1:44" ht="15" hidden="1" customHeight="1" x14ac:dyDescent="0.25">
      <c r="A35" s="70" t="s">
        <v>161</v>
      </c>
      <c r="B35" s="71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8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77">
        <f>T38+T39</f>
        <v>5762.8</v>
      </c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>
        <f t="shared" ref="AI36:AN36" si="2">AI38+AI39</f>
        <v>2814.1</v>
      </c>
      <c r="AJ36" s="77">
        <f t="shared" si="2"/>
        <v>0</v>
      </c>
      <c r="AK36" s="77">
        <f t="shared" si="2"/>
        <v>0</v>
      </c>
      <c r="AL36" s="77">
        <f t="shared" si="2"/>
        <v>0</v>
      </c>
      <c r="AM36" s="77">
        <f t="shared" si="2"/>
        <v>0</v>
      </c>
      <c r="AN36" s="77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8">
        <f>T38+T39</f>
        <v>5762.8</v>
      </c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>
        <f>AI38+AI39</f>
        <v>2814.1</v>
      </c>
      <c r="AJ37" s="78">
        <f t="shared" ref="AJ37:AM37" si="3">AJ39</f>
        <v>0</v>
      </c>
      <c r="AK37" s="78">
        <f t="shared" si="3"/>
        <v>0</v>
      </c>
      <c r="AL37" s="78">
        <f t="shared" si="3"/>
        <v>0</v>
      </c>
      <c r="AM37" s="78">
        <f t="shared" si="3"/>
        <v>0</v>
      </c>
      <c r="AN37" s="78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8">
        <v>5762.8</v>
      </c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>
        <v>2814.1</v>
      </c>
      <c r="AJ38" s="78"/>
      <c r="AK38" s="78"/>
      <c r="AL38" s="78"/>
      <c r="AM38" s="78"/>
      <c r="AN38" s="78">
        <v>1197.5</v>
      </c>
      <c r="AO38" s="13"/>
      <c r="AP38" s="13"/>
      <c r="AQ38" s="13"/>
      <c r="AR38" s="13"/>
    </row>
    <row r="39" spans="1:44" ht="18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77">
        <f>T41</f>
        <v>164.4</v>
      </c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8">
        <f>T42+T43+T44+T45</f>
        <v>164.4</v>
      </c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12"/>
      <c r="AP41" s="12"/>
      <c r="AQ41" s="12"/>
      <c r="AR41" s="12"/>
    </row>
    <row r="42" spans="1:44" ht="30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8">
        <v>7.4</v>
      </c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8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8">
        <v>20</v>
      </c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8">
        <v>117</v>
      </c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8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8">
        <v>20</v>
      </c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12"/>
      <c r="AP45" s="12"/>
      <c r="AQ45" s="12"/>
      <c r="AR45" s="12"/>
    </row>
    <row r="46" spans="1:44" ht="20.25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7">
        <f>T47</f>
        <v>26</v>
      </c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13"/>
      <c r="AP46" s="13"/>
      <c r="AQ46" s="13"/>
      <c r="AR46" s="13"/>
    </row>
    <row r="47" spans="1:44" ht="46.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8">
        <f>T48</f>
        <v>26</v>
      </c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12"/>
      <c r="AP47" s="12"/>
      <c r="AQ47" s="12"/>
      <c r="AR47" s="12"/>
    </row>
    <row r="48" spans="1:44" ht="91.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8">
        <v>26</v>
      </c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13"/>
      <c r="AP48" s="13"/>
      <c r="AQ48" s="13"/>
      <c r="AR48" s="13"/>
    </row>
    <row r="49" spans="1:44" ht="12" hidden="1" customHeight="1" x14ac:dyDescent="0.25">
      <c r="A49" s="41" t="s">
        <v>134</v>
      </c>
      <c r="B49" s="32" t="s">
        <v>124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72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>
        <v>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72" customHeight="1" x14ac:dyDescent="0.25">
      <c r="A53" s="89" t="s">
        <v>177</v>
      </c>
      <c r="B53" s="91" t="s">
        <v>182</v>
      </c>
      <c r="C53" s="19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1"/>
      <c r="R53" s="63"/>
      <c r="S53" s="63"/>
      <c r="T53" s="78">
        <v>293</v>
      </c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>
        <v>0</v>
      </c>
      <c r="AJ53" s="78"/>
      <c r="AK53" s="78"/>
      <c r="AL53" s="78"/>
      <c r="AM53" s="78"/>
      <c r="AN53" s="78">
        <v>0</v>
      </c>
      <c r="AO53" s="12"/>
      <c r="AP53" s="12"/>
      <c r="AQ53" s="12"/>
      <c r="AR53" s="12"/>
    </row>
    <row r="54" spans="1:44" ht="88.5" customHeight="1" x14ac:dyDescent="0.25">
      <c r="A54" s="89" t="s">
        <v>178</v>
      </c>
      <c r="B54" s="91" t="s">
        <v>181</v>
      </c>
      <c r="C54" s="19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1"/>
      <c r="R54" s="20"/>
      <c r="S54" s="20"/>
      <c r="T54" s="78">
        <v>293</v>
      </c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>
        <v>0</v>
      </c>
      <c r="AJ54" s="78"/>
      <c r="AK54" s="78"/>
      <c r="AL54" s="78"/>
      <c r="AM54" s="78"/>
      <c r="AN54" s="78">
        <v>0</v>
      </c>
      <c r="AO54" s="12"/>
      <c r="AP54" s="12"/>
      <c r="AQ54" s="12"/>
      <c r="AR54" s="12"/>
    </row>
    <row r="55" spans="1:44" ht="47.25" customHeight="1" x14ac:dyDescent="0.25">
      <c r="A55" s="90" t="s">
        <v>179</v>
      </c>
      <c r="B55" s="19" t="s">
        <v>180</v>
      </c>
      <c r="C55" s="19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1">
        <v>244</v>
      </c>
      <c r="R55" s="63" t="s">
        <v>22</v>
      </c>
      <c r="S55" s="63" t="s">
        <v>23</v>
      </c>
      <c r="T55" s="78">
        <v>293</v>
      </c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>
        <v>0</v>
      </c>
      <c r="AJ55" s="78"/>
      <c r="AK55" s="78"/>
      <c r="AL55" s="78"/>
      <c r="AM55" s="78"/>
      <c r="AN55" s="78">
        <v>0</v>
      </c>
      <c r="AO55" s="12"/>
      <c r="AP55" s="12"/>
      <c r="AQ55" s="12"/>
      <c r="AR55" s="12"/>
    </row>
    <row r="56" spans="1:44" ht="26.45" customHeight="1" x14ac:dyDescent="0.25">
      <c r="A56" s="28" t="s">
        <v>65</v>
      </c>
      <c r="B56" s="29" t="s">
        <v>66</v>
      </c>
      <c r="C56" s="29"/>
      <c r="D56" s="29"/>
      <c r="E56" s="29"/>
      <c r="F56" s="29" t="s">
        <v>96</v>
      </c>
      <c r="G56" s="29" t="s">
        <v>97</v>
      </c>
      <c r="H56" s="29" t="s">
        <v>98</v>
      </c>
      <c r="I56" s="29"/>
      <c r="J56" s="29"/>
      <c r="K56" s="29"/>
      <c r="L56" s="29"/>
      <c r="M56" s="29"/>
      <c r="N56" s="29"/>
      <c r="O56" s="29"/>
      <c r="P56" s="29"/>
      <c r="Q56" s="30"/>
      <c r="R56" s="29"/>
      <c r="S56" s="29"/>
      <c r="T56" s="77">
        <f>T57+T58+T59</f>
        <v>8395.1999999999989</v>
      </c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>
        <f t="shared" ref="AI56:AN56" si="4">AI57+AI58+AI59</f>
        <v>7860.7</v>
      </c>
      <c r="AJ56" s="77">
        <f t="shared" si="4"/>
        <v>0</v>
      </c>
      <c r="AK56" s="77">
        <f t="shared" si="4"/>
        <v>0</v>
      </c>
      <c r="AL56" s="77">
        <f t="shared" si="4"/>
        <v>0</v>
      </c>
      <c r="AM56" s="77">
        <f t="shared" si="4"/>
        <v>0</v>
      </c>
      <c r="AN56" s="77">
        <f t="shared" si="4"/>
        <v>8072.7999999999993</v>
      </c>
      <c r="AO56" s="13"/>
      <c r="AP56" s="13"/>
      <c r="AQ56" s="13"/>
      <c r="AR56" s="13"/>
    </row>
    <row r="57" spans="1:44" ht="68.45" customHeight="1" x14ac:dyDescent="0.25">
      <c r="A57" s="23" t="s">
        <v>68</v>
      </c>
      <c r="B57" s="20" t="s">
        <v>67</v>
      </c>
      <c r="C57" s="20"/>
      <c r="D57" s="20"/>
      <c r="E57" s="20"/>
      <c r="F57" s="20" t="s">
        <v>99</v>
      </c>
      <c r="G57" s="20" t="s">
        <v>100</v>
      </c>
      <c r="H57" s="20" t="s">
        <v>101</v>
      </c>
      <c r="I57" s="20"/>
      <c r="J57" s="20"/>
      <c r="K57" s="20"/>
      <c r="L57" s="20"/>
      <c r="M57" s="20"/>
      <c r="N57" s="20"/>
      <c r="O57" s="20"/>
      <c r="P57" s="20"/>
      <c r="Q57" s="21" t="s">
        <v>69</v>
      </c>
      <c r="R57" s="20" t="s">
        <v>22</v>
      </c>
      <c r="S57" s="20" t="s">
        <v>70</v>
      </c>
      <c r="T57" s="78">
        <v>7260</v>
      </c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>
        <v>7387.9</v>
      </c>
      <c r="AJ57" s="78">
        <f>'[1]Все года'!AK16</f>
        <v>0</v>
      </c>
      <c r="AK57" s="78">
        <f>'[1]Все года'!AL16</f>
        <v>0</v>
      </c>
      <c r="AL57" s="78">
        <f>'[1]Все года'!AM16</f>
        <v>0</v>
      </c>
      <c r="AM57" s="78">
        <f>'[1]Все года'!AN16</f>
        <v>0</v>
      </c>
      <c r="AN57" s="78">
        <v>7582.2</v>
      </c>
      <c r="AO57" s="13"/>
      <c r="AP57" s="13"/>
      <c r="AQ57" s="13"/>
      <c r="AR57" s="13"/>
    </row>
    <row r="58" spans="1:44" ht="50.45" customHeight="1" x14ac:dyDescent="0.25">
      <c r="A58" s="23" t="s">
        <v>71</v>
      </c>
      <c r="B58" s="20" t="s">
        <v>72</v>
      </c>
      <c r="C58" s="20"/>
      <c r="D58" s="20"/>
      <c r="E58" s="20"/>
      <c r="F58" s="20" t="s">
        <v>102</v>
      </c>
      <c r="G58" s="20" t="s">
        <v>103</v>
      </c>
      <c r="H58" s="20" t="s">
        <v>104</v>
      </c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22</v>
      </c>
      <c r="S58" s="20" t="s">
        <v>70</v>
      </c>
      <c r="T58" s="78">
        <v>350.4</v>
      </c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>
        <v>364.2</v>
      </c>
      <c r="AJ58" s="78"/>
      <c r="AK58" s="78"/>
      <c r="AL58" s="78"/>
      <c r="AM58" s="78"/>
      <c r="AN58" s="78">
        <v>377.2</v>
      </c>
      <c r="AO58" s="12"/>
      <c r="AP58" s="12"/>
      <c r="AQ58" s="12"/>
      <c r="AR58" s="12"/>
    </row>
    <row r="59" spans="1:44" ht="67.900000000000006" customHeight="1" x14ac:dyDescent="0.25">
      <c r="A59" s="23" t="s">
        <v>73</v>
      </c>
      <c r="B59" s="20" t="s">
        <v>72</v>
      </c>
      <c r="C59" s="20" t="s">
        <v>69</v>
      </c>
      <c r="D59" s="20" t="s">
        <v>22</v>
      </c>
      <c r="E59" s="20" t="s">
        <v>70</v>
      </c>
      <c r="F59" s="20" t="s">
        <v>105</v>
      </c>
      <c r="G59" s="20" t="s">
        <v>105</v>
      </c>
      <c r="H59" s="20" t="s">
        <v>105</v>
      </c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22</v>
      </c>
      <c r="S59" s="20" t="s">
        <v>70</v>
      </c>
      <c r="T59" s="85">
        <v>784.8</v>
      </c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>
        <v>108.6</v>
      </c>
      <c r="AJ59" s="85"/>
      <c r="AK59" s="85"/>
      <c r="AL59" s="85"/>
      <c r="AM59" s="85"/>
      <c r="AN59" s="85">
        <v>113.4</v>
      </c>
      <c r="AO59" s="12"/>
      <c r="AP59" s="12"/>
      <c r="AQ59" s="12"/>
      <c r="AR59" s="12"/>
    </row>
    <row r="60" spans="1:44" ht="22.9" customHeight="1" x14ac:dyDescent="0.25">
      <c r="A60" s="35" t="s">
        <v>74</v>
      </c>
      <c r="B60" s="29" t="s">
        <v>75</v>
      </c>
      <c r="C60" s="29"/>
      <c r="D60" s="29"/>
      <c r="E60" s="29"/>
      <c r="F60" s="29" t="s">
        <v>106</v>
      </c>
      <c r="G60" s="29" t="s">
        <v>107</v>
      </c>
      <c r="H60" s="29"/>
      <c r="I60" s="29"/>
      <c r="J60" s="29"/>
      <c r="K60" s="29"/>
      <c r="L60" s="29"/>
      <c r="M60" s="29"/>
      <c r="N60" s="29"/>
      <c r="O60" s="29"/>
      <c r="P60" s="29"/>
      <c r="Q60" s="30"/>
      <c r="R60" s="29"/>
      <c r="S60" s="29"/>
      <c r="T60" s="77">
        <f>T61+T62+T63</f>
        <v>352.79999999999995</v>
      </c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7">
        <f>AI61+AI62+AI63</f>
        <v>387.59999999999997</v>
      </c>
      <c r="AJ60" s="77"/>
      <c r="AK60" s="77"/>
      <c r="AL60" s="77"/>
      <c r="AM60" s="77"/>
      <c r="AN60" s="77">
        <f>AN61+AN62+AN63</f>
        <v>423</v>
      </c>
      <c r="AO60" s="13"/>
      <c r="AP60" s="13"/>
      <c r="AQ60" s="13"/>
      <c r="AR60" s="13"/>
    </row>
    <row r="61" spans="1:44" ht="80.25" customHeight="1" x14ac:dyDescent="0.25">
      <c r="A61" s="69" t="s">
        <v>167</v>
      </c>
      <c r="B61" s="20" t="s">
        <v>76</v>
      </c>
      <c r="C61" s="20"/>
      <c r="D61" s="20"/>
      <c r="E61" s="20"/>
      <c r="F61" s="20" t="s">
        <v>108</v>
      </c>
      <c r="G61" s="20" t="s">
        <v>109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69</v>
      </c>
      <c r="R61" s="20" t="s">
        <v>37</v>
      </c>
      <c r="S61" s="20" t="s">
        <v>28</v>
      </c>
      <c r="T61" s="86">
        <v>327.2</v>
      </c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86">
        <v>349.9</v>
      </c>
      <c r="AJ61" s="86"/>
      <c r="AK61" s="86"/>
      <c r="AL61" s="86"/>
      <c r="AM61" s="86"/>
      <c r="AN61" s="86">
        <v>364</v>
      </c>
      <c r="AO61" s="13"/>
      <c r="AP61" s="13"/>
      <c r="AQ61" s="13"/>
      <c r="AR61" s="13"/>
    </row>
    <row r="62" spans="1:44" ht="96" customHeight="1" x14ac:dyDescent="0.25">
      <c r="A62" s="69" t="s">
        <v>170</v>
      </c>
      <c r="B62" s="20" t="s">
        <v>76</v>
      </c>
      <c r="C62" s="20" t="s">
        <v>69</v>
      </c>
      <c r="D62" s="20" t="s">
        <v>37</v>
      </c>
      <c r="E62" s="20" t="s">
        <v>28</v>
      </c>
      <c r="F62" s="20" t="s">
        <v>110</v>
      </c>
      <c r="G62" s="20" t="s">
        <v>106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21</v>
      </c>
      <c r="R62" s="20" t="s">
        <v>37</v>
      </c>
      <c r="S62" s="20" t="s">
        <v>28</v>
      </c>
      <c r="T62" s="86">
        <v>25.4</v>
      </c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86">
        <v>37.5</v>
      </c>
      <c r="AJ62" s="86"/>
      <c r="AK62" s="86"/>
      <c r="AL62" s="86"/>
      <c r="AM62" s="86"/>
      <c r="AN62" s="86">
        <v>58.8</v>
      </c>
      <c r="AO62" s="12"/>
      <c r="AP62" s="12"/>
      <c r="AQ62" s="12"/>
      <c r="AR62" s="12"/>
    </row>
    <row r="63" spans="1:44" ht="115.15" customHeight="1" x14ac:dyDescent="0.25">
      <c r="A63" s="23" t="s">
        <v>78</v>
      </c>
      <c r="B63" s="20" t="s">
        <v>77</v>
      </c>
      <c r="C63" s="20"/>
      <c r="D63" s="20"/>
      <c r="E63" s="20"/>
      <c r="F63" s="20" t="s">
        <v>111</v>
      </c>
      <c r="G63" s="20" t="s">
        <v>111</v>
      </c>
      <c r="H63" s="20" t="s">
        <v>111</v>
      </c>
      <c r="I63" s="20"/>
      <c r="J63" s="20"/>
      <c r="K63" s="20"/>
      <c r="L63" s="20"/>
      <c r="M63" s="20"/>
      <c r="N63" s="20"/>
      <c r="O63" s="20"/>
      <c r="P63" s="20"/>
      <c r="Q63" s="21" t="s">
        <v>21</v>
      </c>
      <c r="R63" s="20" t="s">
        <v>22</v>
      </c>
      <c r="S63" s="20" t="s">
        <v>70</v>
      </c>
      <c r="T63" s="78">
        <v>0.2</v>
      </c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78">
        <v>0.2</v>
      </c>
      <c r="AJ63" s="78"/>
      <c r="AK63" s="78"/>
      <c r="AL63" s="78"/>
      <c r="AM63" s="78"/>
      <c r="AN63" s="78">
        <v>0.2</v>
      </c>
      <c r="AO63" s="13"/>
      <c r="AP63" s="13"/>
      <c r="AQ63" s="13"/>
      <c r="AR63" s="13"/>
    </row>
    <row r="64" spans="1:44" ht="21" customHeight="1" x14ac:dyDescent="0.25">
      <c r="A64" s="28" t="s">
        <v>74</v>
      </c>
      <c r="B64" s="37" t="s">
        <v>126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/>
      <c r="R64" s="20"/>
      <c r="S64" s="20"/>
      <c r="T64" s="77">
        <v>5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7">
        <v>0</v>
      </c>
      <c r="AJ64" s="77">
        <v>0</v>
      </c>
      <c r="AK64" s="77">
        <v>0</v>
      </c>
      <c r="AL64" s="77">
        <v>0</v>
      </c>
      <c r="AM64" s="77">
        <v>0</v>
      </c>
      <c r="AN64" s="77">
        <v>0</v>
      </c>
      <c r="AO64" s="12"/>
      <c r="AP64" s="12"/>
      <c r="AQ64" s="12"/>
      <c r="AR64" s="12"/>
    </row>
    <row r="65" spans="1:44" ht="64.150000000000006" customHeight="1" x14ac:dyDescent="0.25">
      <c r="A65" s="39" t="s">
        <v>129</v>
      </c>
      <c r="B65" s="31" t="s">
        <v>127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>
        <v>870</v>
      </c>
      <c r="R65" s="20" t="s">
        <v>22</v>
      </c>
      <c r="S65" s="20" t="s">
        <v>128</v>
      </c>
      <c r="T65" s="78">
        <v>5</v>
      </c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>
        <v>0</v>
      </c>
      <c r="AJ65" s="78">
        <v>0</v>
      </c>
      <c r="AK65" s="78">
        <v>0</v>
      </c>
      <c r="AL65" s="78">
        <v>0</v>
      </c>
      <c r="AM65" s="78">
        <v>0</v>
      </c>
      <c r="AN65" s="78">
        <v>0</v>
      </c>
      <c r="AO65" s="12"/>
      <c r="AP65" s="12"/>
      <c r="AQ65" s="12"/>
      <c r="AR65" s="12"/>
    </row>
    <row r="66" spans="1:44" s="38" customFormat="1" ht="18.600000000000001" customHeight="1" x14ac:dyDescent="0.25">
      <c r="A66" s="36" t="s">
        <v>74</v>
      </c>
      <c r="B66" s="37" t="s">
        <v>79</v>
      </c>
      <c r="C66" s="37"/>
      <c r="D66" s="37"/>
      <c r="E66" s="37"/>
      <c r="F66" s="37" t="s">
        <v>112</v>
      </c>
      <c r="G66" s="37" t="s">
        <v>113</v>
      </c>
      <c r="H66" s="37"/>
      <c r="I66" s="37"/>
      <c r="J66" s="37"/>
      <c r="K66" s="37"/>
      <c r="L66" s="37"/>
      <c r="M66" s="37"/>
      <c r="N66" s="37"/>
      <c r="O66" s="37"/>
      <c r="P66" s="37"/>
      <c r="Q66" s="14"/>
      <c r="R66" s="37"/>
      <c r="S66" s="37"/>
      <c r="T66" s="77">
        <f>T67+T68+T70+T71+T73+T75+T76+T77+T78+T79+T72+T74</f>
        <v>383.59999999999997</v>
      </c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>
        <f t="shared" ref="AI66:AN66" si="5">AI67+AI71+AI73+AI75+AI76+AI77+AI78</f>
        <v>273.8</v>
      </c>
      <c r="AJ66" s="77">
        <f t="shared" si="5"/>
        <v>0</v>
      </c>
      <c r="AK66" s="77">
        <f t="shared" si="5"/>
        <v>0</v>
      </c>
      <c r="AL66" s="77">
        <f t="shared" si="5"/>
        <v>0</v>
      </c>
      <c r="AM66" s="77">
        <f t="shared" si="5"/>
        <v>0</v>
      </c>
      <c r="AN66" s="77">
        <f t="shared" si="5"/>
        <v>1096.4000000000001</v>
      </c>
      <c r="AO66" s="34"/>
      <c r="AP66" s="34"/>
      <c r="AQ66" s="34"/>
      <c r="AR66" s="34"/>
    </row>
    <row r="67" spans="1:44" ht="91.9" customHeight="1" x14ac:dyDescent="0.25">
      <c r="A67" s="24" t="s">
        <v>81</v>
      </c>
      <c r="B67" s="20" t="s">
        <v>80</v>
      </c>
      <c r="C67" s="20"/>
      <c r="D67" s="20"/>
      <c r="E67" s="20"/>
      <c r="F67" s="20" t="s">
        <v>114</v>
      </c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 t="s">
        <v>21</v>
      </c>
      <c r="R67" s="20" t="s">
        <v>22</v>
      </c>
      <c r="S67" s="20" t="s">
        <v>23</v>
      </c>
      <c r="T67" s="78">
        <v>30</v>
      </c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>
        <v>0</v>
      </c>
      <c r="AJ67" s="78">
        <v>0</v>
      </c>
      <c r="AK67" s="78">
        <v>0</v>
      </c>
      <c r="AL67" s="78">
        <v>0</v>
      </c>
      <c r="AM67" s="78">
        <v>0</v>
      </c>
      <c r="AN67" s="78">
        <v>0</v>
      </c>
      <c r="AO67" s="12"/>
      <c r="AP67" s="12"/>
      <c r="AQ67" s="12"/>
      <c r="AR67" s="12"/>
    </row>
    <row r="68" spans="1:44" ht="97.5" hidden="1" customHeight="1" x14ac:dyDescent="0.25">
      <c r="A68" s="43" t="s">
        <v>139</v>
      </c>
      <c r="B68" s="31" t="s">
        <v>138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44">
        <v>240</v>
      </c>
      <c r="R68" s="31" t="s">
        <v>22</v>
      </c>
      <c r="S68" s="31" t="s">
        <v>23</v>
      </c>
      <c r="T68" s="68">
        <v>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>
        <v>0</v>
      </c>
      <c r="AK68" s="68">
        <v>0</v>
      </c>
      <c r="AL68" s="68">
        <v>0</v>
      </c>
      <c r="AM68" s="68">
        <v>0</v>
      </c>
      <c r="AN68" s="68">
        <v>0</v>
      </c>
      <c r="AO68" s="13"/>
      <c r="AP68" s="13"/>
      <c r="AQ68" s="13"/>
      <c r="AR68" s="13"/>
    </row>
    <row r="69" spans="1:44" ht="14.45" hidden="1" customHeight="1" x14ac:dyDescent="0.25">
      <c r="A69" s="24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/>
      <c r="R69" s="20"/>
      <c r="S69" s="20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12"/>
      <c r="AP69" s="12"/>
      <c r="AQ69" s="12"/>
      <c r="AR69" s="12"/>
    </row>
    <row r="70" spans="1:44" ht="22.15" hidden="1" customHeight="1" x14ac:dyDescent="0.25">
      <c r="A70" s="47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8"/>
      <c r="R70" s="46"/>
      <c r="S70" s="46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13"/>
      <c r="AP70" s="13"/>
      <c r="AQ70" s="13"/>
      <c r="AR70" s="13"/>
    </row>
    <row r="71" spans="1:44" ht="44.25" customHeight="1" x14ac:dyDescent="0.25">
      <c r="A71" s="23" t="s">
        <v>83</v>
      </c>
      <c r="B71" s="20" t="s">
        <v>82</v>
      </c>
      <c r="C71" s="20"/>
      <c r="D71" s="20"/>
      <c r="E71" s="20"/>
      <c r="F71" s="20" t="s">
        <v>115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21</v>
      </c>
      <c r="R71" s="20" t="s">
        <v>70</v>
      </c>
      <c r="S71" s="20" t="s">
        <v>84</v>
      </c>
      <c r="T71" s="78">
        <v>50</v>
      </c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>
        <v>0</v>
      </c>
      <c r="AJ71" s="78"/>
      <c r="AK71" s="78"/>
      <c r="AL71" s="78"/>
      <c r="AM71" s="78"/>
      <c r="AN71" s="78">
        <v>0</v>
      </c>
      <c r="AO71" s="12"/>
      <c r="AP71" s="12"/>
      <c r="AQ71" s="12"/>
      <c r="AR71" s="12"/>
    </row>
    <row r="72" spans="1:44" ht="62.25" hidden="1" customHeight="1" x14ac:dyDescent="0.25">
      <c r="A72" s="64" t="s">
        <v>157</v>
      </c>
      <c r="B72" s="63" t="s">
        <v>165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240</v>
      </c>
      <c r="R72" s="63" t="s">
        <v>22</v>
      </c>
      <c r="S72" s="63" t="s">
        <v>23</v>
      </c>
      <c r="T72" s="78">
        <v>0</v>
      </c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>
        <v>0</v>
      </c>
      <c r="AJ72" s="78"/>
      <c r="AK72" s="78"/>
      <c r="AL72" s="78"/>
      <c r="AM72" s="78"/>
      <c r="AN72" s="78">
        <v>0</v>
      </c>
      <c r="AO72" s="13"/>
      <c r="AP72" s="13"/>
      <c r="AQ72" s="13"/>
      <c r="AR72" s="13"/>
    </row>
    <row r="73" spans="1:44" ht="66.599999999999994" customHeight="1" x14ac:dyDescent="0.25">
      <c r="A73" s="24" t="s">
        <v>85</v>
      </c>
      <c r="B73" s="20" t="s">
        <v>86</v>
      </c>
      <c r="C73" s="20"/>
      <c r="D73" s="20"/>
      <c r="E73" s="20"/>
      <c r="F73" s="20" t="s">
        <v>116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87</v>
      </c>
      <c r="R73" s="20" t="s">
        <v>88</v>
      </c>
      <c r="S73" s="20" t="s">
        <v>28</v>
      </c>
      <c r="T73" s="78">
        <v>2.7</v>
      </c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>
        <v>0</v>
      </c>
      <c r="AJ73" s="78"/>
      <c r="AK73" s="78"/>
      <c r="AL73" s="78"/>
      <c r="AM73" s="78"/>
      <c r="AN73" s="78">
        <v>0</v>
      </c>
      <c r="AO73" s="12"/>
      <c r="AP73" s="12"/>
      <c r="AQ73" s="12"/>
      <c r="AR73" s="12"/>
    </row>
    <row r="74" spans="1:44" ht="64.5" customHeight="1" x14ac:dyDescent="0.25">
      <c r="A74" s="69" t="s">
        <v>169</v>
      </c>
      <c r="B74" s="63" t="s">
        <v>168</v>
      </c>
      <c r="C74" s="20"/>
      <c r="D74" s="20"/>
      <c r="E74" s="20"/>
      <c r="F74" s="20" t="s">
        <v>116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87</v>
      </c>
      <c r="R74" s="20" t="s">
        <v>88</v>
      </c>
      <c r="S74" s="20" t="s">
        <v>28</v>
      </c>
      <c r="T74" s="78">
        <v>0.9</v>
      </c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>
        <v>0</v>
      </c>
      <c r="AJ74" s="78"/>
      <c r="AK74" s="78"/>
      <c r="AL74" s="78"/>
      <c r="AM74" s="78"/>
      <c r="AN74" s="78">
        <v>0</v>
      </c>
      <c r="AO74" s="12"/>
      <c r="AP74" s="12"/>
      <c r="AQ74" s="12"/>
      <c r="AR74" s="12"/>
    </row>
    <row r="75" spans="1:44" ht="65.45" customHeight="1" x14ac:dyDescent="0.25">
      <c r="A75" s="40" t="s">
        <v>132</v>
      </c>
      <c r="B75" s="20" t="s">
        <v>133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>
        <v>880</v>
      </c>
      <c r="R75" s="20" t="s">
        <v>22</v>
      </c>
      <c r="S75" s="20" t="s">
        <v>23</v>
      </c>
      <c r="T75" s="78">
        <v>0</v>
      </c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>
        <v>273.8</v>
      </c>
      <c r="AJ75" s="78"/>
      <c r="AK75" s="78"/>
      <c r="AL75" s="78"/>
      <c r="AM75" s="78"/>
      <c r="AN75" s="78">
        <v>518.4</v>
      </c>
      <c r="AO75" s="13"/>
      <c r="AP75" s="13"/>
      <c r="AQ75" s="13"/>
      <c r="AR75" s="13"/>
    </row>
    <row r="76" spans="1:44" ht="47.25" customHeight="1" x14ac:dyDescent="0.25">
      <c r="A76" s="23" t="s">
        <v>89</v>
      </c>
      <c r="B76" s="20" t="s">
        <v>90</v>
      </c>
      <c r="C76" s="20"/>
      <c r="D76" s="20"/>
      <c r="E76" s="20"/>
      <c r="F76" s="20" t="s">
        <v>117</v>
      </c>
      <c r="G76" s="20" t="s">
        <v>113</v>
      </c>
      <c r="H76" s="20"/>
      <c r="I76" s="20"/>
      <c r="J76" s="20"/>
      <c r="K76" s="20"/>
      <c r="L76" s="20"/>
      <c r="M76" s="20"/>
      <c r="N76" s="20"/>
      <c r="O76" s="20"/>
      <c r="P76" s="20"/>
      <c r="Q76" s="21" t="s">
        <v>64</v>
      </c>
      <c r="R76" s="20" t="s">
        <v>22</v>
      </c>
      <c r="S76" s="20" t="s">
        <v>23</v>
      </c>
      <c r="T76" s="78">
        <v>300</v>
      </c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>
        <v>0</v>
      </c>
      <c r="AJ76" s="78"/>
      <c r="AK76" s="78"/>
      <c r="AL76" s="78"/>
      <c r="AM76" s="78"/>
      <c r="AN76" s="78">
        <v>0</v>
      </c>
      <c r="AO76" s="13"/>
      <c r="AP76" s="13"/>
      <c r="AQ76" s="13"/>
      <c r="AR76" s="13"/>
    </row>
    <row r="77" spans="1:44" ht="65.25" customHeight="1" x14ac:dyDescent="0.25">
      <c r="A77" s="23" t="s">
        <v>91</v>
      </c>
      <c r="B77" s="20" t="s">
        <v>90</v>
      </c>
      <c r="C77" s="20" t="s">
        <v>64</v>
      </c>
      <c r="D77" s="20" t="s">
        <v>22</v>
      </c>
      <c r="E77" s="20" t="s">
        <v>23</v>
      </c>
      <c r="F77" s="20" t="s">
        <v>117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 t="s">
        <v>92</v>
      </c>
      <c r="R77" s="20" t="s">
        <v>22</v>
      </c>
      <c r="S77" s="20" t="s">
        <v>57</v>
      </c>
      <c r="T77" s="65">
        <v>0</v>
      </c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>
        <v>0</v>
      </c>
      <c r="AJ77" s="65"/>
      <c r="AK77" s="65"/>
      <c r="AL77" s="65"/>
      <c r="AM77" s="65"/>
      <c r="AN77" s="65">
        <v>578</v>
      </c>
    </row>
    <row r="78" spans="1:44" ht="0.75" customHeight="1" x14ac:dyDescent="0.25">
      <c r="A78" s="42" t="s">
        <v>141</v>
      </c>
      <c r="B78" s="20" t="s">
        <v>90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21">
        <v>240</v>
      </c>
      <c r="R78" s="20" t="s">
        <v>22</v>
      </c>
      <c r="S78" s="20" t="s">
        <v>23</v>
      </c>
      <c r="T78" s="65">
        <v>0</v>
      </c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5">
        <v>0</v>
      </c>
      <c r="AJ78" s="65">
        <v>0</v>
      </c>
      <c r="AK78" s="65">
        <v>0</v>
      </c>
      <c r="AL78" s="65">
        <v>0</v>
      </c>
      <c r="AM78" s="65">
        <v>0</v>
      </c>
      <c r="AN78" s="65">
        <v>0</v>
      </c>
    </row>
    <row r="79" spans="1:44" ht="9" hidden="1" customHeight="1" x14ac:dyDescent="0.25">
      <c r="A79" s="23" t="s">
        <v>131</v>
      </c>
      <c r="B79" s="20" t="s">
        <v>130</v>
      </c>
      <c r="C79" s="17">
        <v>880</v>
      </c>
      <c r="D79" s="17">
        <v>1</v>
      </c>
      <c r="E79" s="17">
        <v>7</v>
      </c>
      <c r="F79" s="17"/>
      <c r="G79" s="17">
        <v>405.2</v>
      </c>
      <c r="H79" s="17"/>
      <c r="I79" s="17"/>
      <c r="J79" s="17"/>
      <c r="K79" s="17"/>
      <c r="L79" s="17"/>
      <c r="M79" s="17"/>
      <c r="N79" s="17"/>
      <c r="O79" s="17"/>
      <c r="P79" s="17"/>
      <c r="Q79" s="21">
        <v>240</v>
      </c>
      <c r="R79" s="20" t="s">
        <v>22</v>
      </c>
      <c r="S79" s="20" t="s">
        <v>23</v>
      </c>
      <c r="T79" s="65">
        <v>0</v>
      </c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</row>
    <row r="81" spans="1:40" ht="33.6" customHeight="1" x14ac:dyDescent="0.25">
      <c r="A81" s="26" t="s">
        <v>120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 t="s">
        <v>174</v>
      </c>
      <c r="AJ81" s="27"/>
      <c r="AK81" s="27"/>
      <c r="AL81" s="27"/>
      <c r="AM81" s="27"/>
      <c r="AN81" s="27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2024-07-31T05:51:24Z</cp:lastPrinted>
  <dcterms:created xsi:type="dcterms:W3CDTF">2018-12-26T10:40:57Z</dcterms:created>
  <dcterms:modified xsi:type="dcterms:W3CDTF">2024-07-31T05:53:26Z</dcterms:modified>
</cp:coreProperties>
</file>